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. Maçlar" sheetId="1" r:id="rId3"/>
  </sheets>
  <definedNames/>
  <calcPr/>
</workbook>
</file>

<file path=xl/sharedStrings.xml><?xml version="1.0" encoding="utf-8"?>
<sst xmlns="http://schemas.openxmlformats.org/spreadsheetml/2006/main" count="26" uniqueCount="24">
  <si>
    <t>Pool Ankara - Final Maçları - 27.02.2016</t>
  </si>
  <si>
    <t>#</t>
  </si>
  <si>
    <t>Oyuncular</t>
  </si>
  <si>
    <t>Set Sayısı</t>
  </si>
  <si>
    <t>Müsabakalar</t>
  </si>
  <si>
    <t>Puan Tablosu</t>
  </si>
  <si>
    <t>Raşit Saylam</t>
  </si>
  <si>
    <t>Oyuncu 1</t>
  </si>
  <si>
    <t>Oyuncu 2</t>
  </si>
  <si>
    <t>O</t>
  </si>
  <si>
    <t>G</t>
  </si>
  <si>
    <t>M</t>
  </si>
  <si>
    <t>As</t>
  </si>
  <si>
    <t>Vs</t>
  </si>
  <si>
    <t>A</t>
  </si>
  <si>
    <t>Selim Sözen</t>
  </si>
  <si>
    <t>Onur Yıldırım</t>
  </si>
  <si>
    <t>Eylül Kibaroğlu</t>
  </si>
  <si>
    <r>
      <rPr>
        <b/>
      </rPr>
      <t>O:</t>
    </r>
    <r>
      <t xml:space="preserve"> Oyun Sayısı</t>
    </r>
  </si>
  <si>
    <r>
      <rPr>
        <b/>
      </rPr>
      <t>G:</t>
    </r>
    <r>
      <t xml:space="preserve"> Galibiyet</t>
    </r>
  </si>
  <si>
    <r>
      <rPr>
        <b/>
      </rPr>
      <t>M:</t>
    </r>
    <r>
      <t xml:space="preserve"> Mağlubiyet</t>
    </r>
  </si>
  <si>
    <r>
      <rPr>
        <b/>
      </rPr>
      <t>As:</t>
    </r>
    <r>
      <t xml:space="preserve"> Aldığı Set</t>
    </r>
  </si>
  <si>
    <r>
      <rPr>
        <b/>
      </rPr>
      <t xml:space="preserve">Vs: </t>
    </r>
    <r>
      <t>Verdiği Set</t>
    </r>
  </si>
  <si>
    <r>
      <rPr>
        <b/>
      </rPr>
      <t>A:</t>
    </r>
    <r>
      <t xml:space="preserve"> Averaj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</si>
</sst>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name val="Arial"/>
    </font>
    <font>
      <b/>
      <sz val="14.0"/>
      <name val="Arial"/>
    </font>
    <font>
      <b/>
      <sz val="11.0"/>
      <name val="Arial"/>
    </font>
    <font>
      <b/>
      <name val="Arial"/>
    </font>
    <font>
      <sz val="9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0" fillId="0" fontId="1" numFmtId="0" xfId="0" applyAlignment="1" applyFont="1">
      <alignment/>
    </xf>
    <xf borderId="1" fillId="2" fontId="1" numFmtId="0" xfId="0" applyAlignment="1" applyBorder="1" applyFill="1" applyFont="1">
      <alignment/>
    </xf>
    <xf borderId="2" fillId="2" fontId="3" numFmtId="0" xfId="0" applyAlignment="1" applyBorder="1" applyFont="1">
      <alignment/>
    </xf>
    <xf borderId="0" fillId="0" fontId="4" numFmtId="0" xfId="0" applyAlignment="1" applyFont="1">
      <alignment/>
    </xf>
    <xf borderId="3" fillId="3" fontId="4" numFmtId="0" xfId="0" applyAlignment="1" applyBorder="1" applyFill="1" applyFont="1">
      <alignment/>
    </xf>
    <xf borderId="4" fillId="4" fontId="1" numFmtId="0" xfId="0" applyBorder="1" applyFill="1" applyFont="1"/>
    <xf borderId="5" fillId="4" fontId="3" numFmtId="0" xfId="0" applyAlignment="1" applyBorder="1" applyFont="1">
      <alignment/>
    </xf>
    <xf borderId="5" fillId="4" fontId="1" numFmtId="0" xfId="0" applyBorder="1" applyFont="1"/>
    <xf borderId="6" fillId="4" fontId="1" numFmtId="0" xfId="0" applyBorder="1" applyFont="1"/>
    <xf borderId="1" fillId="5" fontId="3" numFmtId="0" xfId="0" applyAlignment="1" applyBorder="1" applyFill="1" applyFont="1">
      <alignment/>
    </xf>
    <xf borderId="7" fillId="5" fontId="3" numFmtId="0" xfId="0" applyAlignment="1" applyBorder="1" applyFont="1">
      <alignment/>
    </xf>
    <xf borderId="7" fillId="5" fontId="1" numFmtId="0" xfId="0" applyBorder="1" applyFont="1"/>
    <xf borderId="2" fillId="5" fontId="1" numFmtId="0" xfId="0" applyBorder="1" applyFont="1"/>
    <xf borderId="3" fillId="0" fontId="1" numFmtId="0" xfId="0" applyAlignment="1" applyBorder="1" applyFont="1">
      <alignment/>
    </xf>
    <xf borderId="8" fillId="0" fontId="1" numFmtId="0" xfId="0" applyAlignment="1" applyBorder="1" applyFont="1">
      <alignment/>
    </xf>
    <xf borderId="9" fillId="0" fontId="1" numFmtId="0" xfId="0" applyAlignment="1" applyBorder="1" applyFont="1">
      <alignment/>
    </xf>
    <xf borderId="10" fillId="0" fontId="4" numFmtId="0" xfId="0" applyAlignment="1" applyBorder="1" applyFont="1">
      <alignment/>
    </xf>
    <xf borderId="8" fillId="0" fontId="4" numFmtId="0" xfId="0" applyAlignment="1" applyBorder="1" applyFont="1">
      <alignment/>
    </xf>
    <xf borderId="8" fillId="0" fontId="4" numFmtId="0" xfId="0" applyAlignment="1" applyBorder="1" applyFont="1">
      <alignment horizontal="right"/>
    </xf>
    <xf borderId="3" fillId="0" fontId="1" numFmtId="0" xfId="0" applyBorder="1" applyFont="1"/>
    <xf borderId="3" fillId="6" fontId="1" numFmtId="0" xfId="0" applyAlignment="1" applyBorder="1" applyFill="1" applyFont="1">
      <alignment/>
    </xf>
    <xf borderId="0" fillId="0" fontId="5" numFmtId="0" xfId="0" applyAlignment="1" applyFont="1">
      <alignment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.0"/>
    <col customWidth="1" min="3" max="3" width="19.14"/>
    <col customWidth="1" min="4" max="4" width="3.57"/>
    <col customWidth="1" min="5" max="5" width="11.0"/>
    <col customWidth="1" min="6" max="6" width="3.57"/>
    <col customWidth="1" min="7" max="7" width="3.0"/>
    <col customWidth="1" min="8" max="8" width="13.43"/>
    <col customWidth="1" min="9" max="10" width="3.86"/>
    <col customWidth="1" min="11" max="11" width="19.14"/>
    <col customWidth="1" min="12" max="12" width="4.0"/>
    <col customWidth="1" min="13" max="13" width="21.43"/>
    <col customWidth="1" min="14" max="14" width="4.14"/>
    <col customWidth="1" min="15" max="19" width="3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1"/>
      <c r="P2" s="1"/>
      <c r="Q2" s="1"/>
      <c r="R2" s="1"/>
      <c r="S2" s="1"/>
      <c r="T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>
      <c r="A4" s="3"/>
      <c r="B4" s="4" t="s">
        <v>1</v>
      </c>
      <c r="C4" s="5" t="s">
        <v>2</v>
      </c>
      <c r="D4" s="6"/>
      <c r="E4" s="7" t="s">
        <v>3</v>
      </c>
      <c r="F4" s="6"/>
      <c r="G4" s="8"/>
      <c r="H4" s="9" t="s">
        <v>4</v>
      </c>
      <c r="I4" s="10"/>
      <c r="J4" s="10"/>
      <c r="K4" s="11"/>
      <c r="L4" s="1"/>
      <c r="M4" s="12" t="s">
        <v>5</v>
      </c>
      <c r="N4" s="13"/>
      <c r="O4" s="14"/>
      <c r="P4" s="14"/>
      <c r="Q4" s="14"/>
      <c r="R4" s="14"/>
      <c r="S4" s="15"/>
      <c r="T4" s="1"/>
    </row>
    <row r="5">
      <c r="A5" s="3"/>
      <c r="B5" s="16">
        <v>1.0</v>
      </c>
      <c r="C5" s="16" t="s">
        <v>6</v>
      </c>
      <c r="D5" s="3"/>
      <c r="E5" s="17">
        <v>9.0</v>
      </c>
      <c r="F5" s="3"/>
      <c r="G5" s="18" t="s">
        <v>1</v>
      </c>
      <c r="H5" s="6" t="s">
        <v>7</v>
      </c>
      <c r="I5" s="3"/>
      <c r="J5" s="3"/>
      <c r="K5" s="19" t="s">
        <v>8</v>
      </c>
      <c r="L5" s="1"/>
      <c r="M5" s="20" t="s">
        <v>2</v>
      </c>
      <c r="N5" s="21" t="s">
        <v>9</v>
      </c>
      <c r="O5" s="21" t="s">
        <v>10</v>
      </c>
      <c r="P5" s="21" t="s">
        <v>11</v>
      </c>
      <c r="Q5" s="21" t="s">
        <v>12</v>
      </c>
      <c r="R5" s="21" t="s">
        <v>13</v>
      </c>
      <c r="S5" s="21" t="s">
        <v>14</v>
      </c>
      <c r="T5" s="1"/>
    </row>
    <row r="6">
      <c r="A6" s="3"/>
      <c r="B6" s="16">
        <v>2.0</v>
      </c>
      <c r="C6" s="16" t="s">
        <v>15</v>
      </c>
      <c r="D6" s="3"/>
      <c r="E6" s="3"/>
      <c r="F6" s="3"/>
      <c r="G6" s="16">
        <v>1.0</v>
      </c>
      <c r="H6" s="22" t="str">
        <f>C5</f>
        <v>Raşit Saylam</v>
      </c>
      <c r="I6" s="23">
        <v>9.0</v>
      </c>
      <c r="J6" s="23">
        <v>6.0</v>
      </c>
      <c r="K6" s="22" t="str">
        <f t="shared" ref="K6:K9" si="1">C6</f>
        <v>Selim Sözen</v>
      </c>
      <c r="L6" s="1"/>
      <c r="M6" s="22" t="str">
        <f t="shared" ref="M6:M10" si="2">C5</f>
        <v>Raşit Saylam</v>
      </c>
      <c r="N6" s="22" t="str">
        <f t="shared" ref="N6:N10" si="3">O6+P6</f>
        <v>3</v>
      </c>
      <c r="O6" s="16" t="str">
        <f> COUNTIF(I6:I9, "=" &amp; E5) </f>
        <v>1</v>
      </c>
      <c r="P6" s="16" t="str">
        <f> COUNTIF(J6:J9, "=" &amp; E5) </f>
        <v>2</v>
      </c>
      <c r="Q6" s="22" t="str">
        <f> SUM(I6:I9)</f>
        <v>19</v>
      </c>
      <c r="R6" s="22" t="str">
        <f>SUM(J6:J9)</f>
        <v>24</v>
      </c>
      <c r="S6" s="22" t="str">
        <f t="shared" ref="S6:S10" si="4">Q6-R6</f>
        <v>-5</v>
      </c>
      <c r="T6" s="1"/>
    </row>
    <row r="7">
      <c r="A7" s="3"/>
      <c r="B7" s="16">
        <v>3.0</v>
      </c>
      <c r="C7" s="16" t="s">
        <v>16</v>
      </c>
      <c r="D7" s="3"/>
      <c r="E7" s="3"/>
      <c r="F7" s="3"/>
      <c r="G7" s="16">
        <v>2.0</v>
      </c>
      <c r="H7" s="22" t="str">
        <f>C5</f>
        <v>Raşit Saylam</v>
      </c>
      <c r="I7" s="23">
        <v>5.0</v>
      </c>
      <c r="J7" s="23">
        <v>9.0</v>
      </c>
      <c r="K7" s="22" t="str">
        <f t="shared" si="1"/>
        <v>Onur Yıldırım</v>
      </c>
      <c r="L7" s="1"/>
      <c r="M7" s="22" t="str">
        <f t="shared" si="2"/>
        <v>Selim Sözen</v>
      </c>
      <c r="N7" s="22" t="str">
        <f t="shared" si="3"/>
        <v>3</v>
      </c>
      <c r="O7" s="22" t="str">
        <f>COUNTIF(J6, "=" &amp; E5) + COUNTIFS(I10:I12, "=" &amp; E5)</f>
        <v>1</v>
      </c>
      <c r="P7" s="22" t="str">
        <f>COUNTIF(I6, "=" &amp; E5) + COUNTIFS(J10:J12, "=" &amp; E5)</f>
        <v>2</v>
      </c>
      <c r="Q7" s="22" t="str">
        <f>SUM(I10,I11,I12,J6)</f>
        <v>20</v>
      </c>
      <c r="R7" s="22" t="str">
        <f>SUM(I6, J10,J11,J12)</f>
        <v>24</v>
      </c>
      <c r="S7" s="22" t="str">
        <f t="shared" si="4"/>
        <v>-4</v>
      </c>
      <c r="T7" s="1"/>
    </row>
    <row r="8">
      <c r="A8" s="3"/>
      <c r="B8" s="16">
        <v>4.0</v>
      </c>
      <c r="C8" s="16" t="s">
        <v>17</v>
      </c>
      <c r="D8" s="3"/>
      <c r="E8" s="3"/>
      <c r="F8" s="3"/>
      <c r="G8" s="16">
        <v>3.0</v>
      </c>
      <c r="H8" s="22" t="str">
        <f>C5</f>
        <v>Raşit Saylam</v>
      </c>
      <c r="I8" s="23">
        <v>5.0</v>
      </c>
      <c r="J8" s="23">
        <v>9.0</v>
      </c>
      <c r="K8" s="22" t="str">
        <f t="shared" si="1"/>
        <v>Eylül Kibaroğlu</v>
      </c>
      <c r="L8" s="1"/>
      <c r="M8" s="22" t="str">
        <f t="shared" si="2"/>
        <v>Onur Yıldırım</v>
      </c>
      <c r="N8" s="22" t="str">
        <f t="shared" si="3"/>
        <v>3</v>
      </c>
      <c r="O8" s="22" t="str">
        <f>COUNTIF(J7, "=" &amp; E5) + COUNTIF(J10, "=" &amp; E5) + COUNTIFS(I13:I14, "=" &amp; E5)</f>
        <v>3</v>
      </c>
      <c r="P8" s="22" t="str">
        <f>COUNTIF(I7, "=" &amp; E5) + COUNTIF(I10, "=" &amp; E5) + COUNTIFS(J13:J14, "=" &amp; E5)</f>
        <v>0</v>
      </c>
      <c r="Q8" s="22" t="str">
        <f>SUM(J7,J10,I13,I14)</f>
        <v>27</v>
      </c>
      <c r="R8" s="22" t="str">
        <f>SUM(I7,I10,J13,J14)</f>
        <v>15</v>
      </c>
      <c r="S8" s="22" t="str">
        <f t="shared" si="4"/>
        <v>12</v>
      </c>
      <c r="T8" s="1"/>
    </row>
    <row r="9">
      <c r="A9" s="1"/>
      <c r="B9" s="16">
        <v>5.0</v>
      </c>
      <c r="C9" s="16"/>
      <c r="D9" s="3"/>
      <c r="E9" s="3"/>
      <c r="F9" s="3"/>
      <c r="G9" s="16">
        <v>4.0</v>
      </c>
      <c r="H9" s="22" t="str">
        <f t="shared" ref="H9:H10" si="5">C5</f>
        <v>Raşit Saylam</v>
      </c>
      <c r="I9" s="23"/>
      <c r="J9" s="23"/>
      <c r="K9" s="22" t="str">
        <f t="shared" si="1"/>
        <v/>
      </c>
      <c r="L9" s="1"/>
      <c r="M9" s="22" t="str">
        <f t="shared" si="2"/>
        <v>Eylül Kibaroğlu</v>
      </c>
      <c r="N9" s="22" t="str">
        <f t="shared" si="3"/>
        <v>3</v>
      </c>
      <c r="O9" s="22" t="str">
        <f>COUNTIF(J8, "=" &amp; E5) + COUNTIF(J11, "=" &amp; E5) + COUNTIF(J13, "=" &amp; E5) + COUNTIF(I15, "=" &amp; E5)</f>
        <v>1</v>
      </c>
      <c r="P9" s="22" t="str">
        <f>COUNTIF(I8, "=" &amp; E5) + COUNTIF(I11, "=" &amp; E5) + COUNTIF(I13, "=" &amp; E5) + COUNTIF(J15, "=" &amp; E5)</f>
        <v>2</v>
      </c>
      <c r="Q9" s="22" t="str">
        <f>SUM(J8,J11,J13,I15)</f>
        <v>20</v>
      </c>
      <c r="R9" s="22" t="str">
        <f>SUM(I8,I11,I13,J15)</f>
        <v>23</v>
      </c>
      <c r="S9" s="22" t="str">
        <f t="shared" si="4"/>
        <v>-3</v>
      </c>
      <c r="T9" s="1"/>
    </row>
    <row r="10">
      <c r="A10" s="1"/>
      <c r="B10" s="1"/>
      <c r="C10" s="1"/>
      <c r="D10" s="1"/>
      <c r="E10" s="1"/>
      <c r="F10" s="1"/>
      <c r="G10" s="16">
        <v>5.0</v>
      </c>
      <c r="H10" s="22" t="str">
        <f t="shared" si="5"/>
        <v>Selim Sözen</v>
      </c>
      <c r="I10" s="23">
        <v>5.0</v>
      </c>
      <c r="J10" s="23">
        <v>9.0</v>
      </c>
      <c r="K10" s="22" t="str">
        <f t="shared" ref="K10:K12" si="6">C7</f>
        <v>Onur Yıldırım</v>
      </c>
      <c r="L10" s="1"/>
      <c r="M10" s="22" t="str">
        <f t="shared" si="2"/>
        <v/>
      </c>
      <c r="N10" s="22" t="str">
        <f t="shared" si="3"/>
        <v>0</v>
      </c>
      <c r="O10" s="16" t="str">
        <f>COUNTIF(J9, "=" &amp; E5) + COUNTIF(J12, "=" &amp; E5) + COUNTIFS(J14:J15, "=" &amp; E5)</f>
        <v>0</v>
      </c>
      <c r="P10" s="16" t="str">
        <f>COUNTIF(I9, "=" &amp; E5) + COUNTIF(I12, "=" &amp; E5) + COUNTIFS(I14:I15, "=" &amp; E5)</f>
        <v>0</v>
      </c>
      <c r="Q10" s="22" t="str">
        <f>SUM(J9,J12,J14,J15)</f>
        <v>0</v>
      </c>
      <c r="R10" s="22" t="str">
        <f>SUM(I9,I12,I14,I15)</f>
        <v>0</v>
      </c>
      <c r="S10" s="22" t="str">
        <f t="shared" si="4"/>
        <v>0</v>
      </c>
      <c r="T10" s="1"/>
    </row>
    <row r="11">
      <c r="A11" s="1"/>
      <c r="B11" s="1"/>
      <c r="C11" s="1"/>
      <c r="D11" s="1"/>
      <c r="E11" s="1"/>
      <c r="F11" s="1"/>
      <c r="G11" s="16">
        <v>6.0</v>
      </c>
      <c r="H11" s="22" t="str">
        <f>C6</f>
        <v>Selim Sözen</v>
      </c>
      <c r="I11" s="23">
        <v>9.0</v>
      </c>
      <c r="J11" s="23">
        <v>6.0</v>
      </c>
      <c r="K11" s="22" t="str">
        <f t="shared" si="6"/>
        <v>Eylül Kibaroğlu</v>
      </c>
      <c r="L11" s="1"/>
      <c r="M11" s="1"/>
      <c r="N11" s="1"/>
      <c r="O11" s="1"/>
      <c r="P11" s="1"/>
      <c r="Q11" s="1"/>
      <c r="R11" s="1"/>
      <c r="S11" s="1"/>
      <c r="T11" s="1"/>
    </row>
    <row r="12">
      <c r="A12" s="1"/>
      <c r="B12" s="1"/>
      <c r="C12" s="1"/>
      <c r="D12" s="1"/>
      <c r="E12" s="1"/>
      <c r="F12" s="1"/>
      <c r="G12" s="16">
        <v>7.0</v>
      </c>
      <c r="H12" s="22" t="str">
        <f t="shared" ref="H12:H13" si="7">C6</f>
        <v>Selim Sözen</v>
      </c>
      <c r="I12" s="23"/>
      <c r="J12" s="23"/>
      <c r="K12" s="22" t="str">
        <f t="shared" si="6"/>
        <v/>
      </c>
      <c r="L12" s="1"/>
      <c r="M12" s="24" t="s">
        <v>18</v>
      </c>
      <c r="N12" s="1"/>
      <c r="O12" s="1"/>
      <c r="P12" s="1"/>
      <c r="Q12" s="1"/>
      <c r="R12" s="1"/>
      <c r="S12" s="1"/>
      <c r="T12" s="1"/>
    </row>
    <row r="13">
      <c r="A13" s="1"/>
      <c r="B13" s="1"/>
      <c r="C13" s="1"/>
      <c r="D13" s="1"/>
      <c r="E13" s="1"/>
      <c r="F13" s="1"/>
      <c r="G13" s="16">
        <v>8.0</v>
      </c>
      <c r="H13" s="22" t="str">
        <f t="shared" si="7"/>
        <v>Onur Yıldırım</v>
      </c>
      <c r="I13" s="23">
        <v>9.0</v>
      </c>
      <c r="J13" s="23">
        <v>5.0</v>
      </c>
      <c r="K13" s="22" t="str">
        <f t="shared" ref="K13:K14" si="8">C8</f>
        <v>Eylül Kibaroğlu</v>
      </c>
      <c r="L13" s="1"/>
      <c r="M13" s="24" t="s">
        <v>19</v>
      </c>
      <c r="N13" s="24"/>
      <c r="O13" s="1"/>
      <c r="P13" s="1"/>
      <c r="Q13" s="1"/>
      <c r="R13" s="1"/>
      <c r="S13" s="1"/>
      <c r="T13" s="1"/>
    </row>
    <row r="14">
      <c r="A14" s="3"/>
      <c r="B14" s="3"/>
      <c r="C14" s="3"/>
      <c r="D14" s="3"/>
      <c r="E14" s="3"/>
      <c r="F14" s="3"/>
      <c r="G14" s="16">
        <v>9.0</v>
      </c>
      <c r="H14" s="22" t="str">
        <f t="shared" ref="H14:H15" si="9">C7</f>
        <v>Onur Yıldırım</v>
      </c>
      <c r="I14" s="23"/>
      <c r="J14" s="23"/>
      <c r="K14" s="22" t="str">
        <f t="shared" si="8"/>
        <v/>
      </c>
      <c r="L14" s="1"/>
      <c r="M14" s="24" t="s">
        <v>20</v>
      </c>
      <c r="N14" s="24"/>
      <c r="O14" s="1"/>
      <c r="P14" s="1"/>
      <c r="Q14" s="1"/>
      <c r="R14" s="1"/>
      <c r="S14" s="1"/>
      <c r="T14" s="1"/>
    </row>
    <row r="15">
      <c r="A15" s="1"/>
      <c r="B15" s="1"/>
      <c r="C15" s="1"/>
      <c r="E15" s="1"/>
      <c r="F15" s="1"/>
      <c r="G15" s="16">
        <v>10.0</v>
      </c>
      <c r="H15" s="22" t="str">
        <f t="shared" si="9"/>
        <v>Eylül Kibaroğlu</v>
      </c>
      <c r="I15" s="23"/>
      <c r="J15" s="23"/>
      <c r="K15" s="22" t="str">
        <f>C9</f>
        <v/>
      </c>
      <c r="L15" s="1"/>
      <c r="M15" s="24" t="s">
        <v>21</v>
      </c>
      <c r="N15" s="24"/>
      <c r="O15" s="1"/>
      <c r="P15" s="1"/>
      <c r="Q15" s="1"/>
      <c r="R15" s="1"/>
      <c r="S15" s="1"/>
      <c r="T15" s="1"/>
    </row>
    <row r="16">
      <c r="A16" s="1"/>
      <c r="B16" s="1"/>
      <c r="C16" s="1"/>
      <c r="E16" s="1"/>
      <c r="F16" s="1"/>
      <c r="G16" s="1"/>
      <c r="H16" s="1"/>
      <c r="I16" s="1"/>
      <c r="J16" s="1"/>
      <c r="K16" s="1"/>
      <c r="L16" s="1"/>
      <c r="M16" s="24" t="s">
        <v>22</v>
      </c>
      <c r="N16" s="24"/>
      <c r="O16" s="1"/>
      <c r="P16" s="1"/>
      <c r="Q16" s="1"/>
      <c r="R16" s="1"/>
      <c r="S16" s="1"/>
      <c r="T16" s="1"/>
    </row>
    <row r="17">
      <c r="A17" s="1"/>
      <c r="B17" s="1"/>
      <c r="C17" s="1"/>
      <c r="E17" s="1"/>
      <c r="F17" s="1"/>
      <c r="G17" s="1"/>
      <c r="H17" s="25"/>
      <c r="I17" s="1"/>
      <c r="J17" s="1"/>
      <c r="K17" s="1"/>
      <c r="L17" s="1"/>
      <c r="M17" s="24" t="s">
        <v>23</v>
      </c>
      <c r="N17" s="24"/>
      <c r="O17" s="1"/>
      <c r="P17" s="1"/>
      <c r="Q17" s="1"/>
      <c r="R17" s="1"/>
      <c r="S17" s="1"/>
      <c r="T17" s="1"/>
    </row>
    <row r="18">
      <c r="A18" s="1"/>
      <c r="B18" s="1"/>
      <c r="C18" s="1"/>
      <c r="E18" s="1"/>
      <c r="F18" s="1"/>
      <c r="G18" s="3"/>
      <c r="H18" s="3"/>
      <c r="I18" s="3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B19" s="1"/>
      <c r="C19" s="1"/>
      <c r="E19" s="1"/>
      <c r="F19" s="1"/>
      <c r="G19" s="3"/>
      <c r="H19" s="3"/>
      <c r="I19" s="3"/>
      <c r="J19" s="3"/>
      <c r="K19" s="3"/>
      <c r="L19" s="1"/>
      <c r="T19" s="1"/>
    </row>
    <row r="20">
      <c r="A20" s="1"/>
      <c r="B20" s="1"/>
      <c r="C20" s="1"/>
      <c r="D20" s="1"/>
      <c r="E20" s="1"/>
      <c r="F20" s="1"/>
      <c r="L20" s="1"/>
      <c r="T20" s="1"/>
    </row>
    <row r="21">
      <c r="A21" s="1"/>
      <c r="B21" s="1"/>
      <c r="C21" s="1"/>
      <c r="D21" s="1"/>
      <c r="E21" s="1"/>
      <c r="F21" s="1"/>
      <c r="L21" s="1"/>
      <c r="T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T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T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T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T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drawing r:id="rId1"/>
</worksheet>
</file>